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'Лист1'!$A$1:$G$38</definedName>
  </definedNames>
  <calcPr fullCalcOnLoad="1" refMode="R1C1"/>
</workbook>
</file>

<file path=xl/sharedStrings.xml><?xml version="1.0" encoding="utf-8"?>
<sst xmlns="http://schemas.openxmlformats.org/spreadsheetml/2006/main" count="51" uniqueCount="43">
  <si>
    <t>ИТОГО Юг Руси</t>
  </si>
  <si>
    <t>ИТОГО ЭФКО</t>
  </si>
  <si>
    <t xml:space="preserve">    Шишков </t>
  </si>
  <si>
    <t xml:space="preserve">    Товарное хозяйство</t>
  </si>
  <si>
    <t>ИТОГО масло</t>
  </si>
  <si>
    <t>ИТОГО ЭРКОН</t>
  </si>
  <si>
    <t>ИТОГО ГЛАВПРОДУКТ</t>
  </si>
  <si>
    <t>ИТОГО КБГ</t>
  </si>
  <si>
    <t>ИТОГО БОРЖОМИ</t>
  </si>
  <si>
    <t xml:space="preserve">   Ярмарка</t>
  </si>
  <si>
    <t xml:space="preserve">   Алмак</t>
  </si>
  <si>
    <t xml:space="preserve">   Санфрут</t>
  </si>
  <si>
    <t xml:space="preserve">   Кузбассконсервмолоко</t>
  </si>
  <si>
    <t xml:space="preserve">   Продако</t>
  </si>
  <si>
    <t xml:space="preserve">   Скоровар</t>
  </si>
  <si>
    <t xml:space="preserve">   Старый Источник</t>
  </si>
  <si>
    <t xml:space="preserve">   Родник</t>
  </si>
  <si>
    <t>ИТОГО общий план</t>
  </si>
  <si>
    <t xml:space="preserve">  Мясная консервация</t>
  </si>
  <si>
    <t xml:space="preserve">   Сахар</t>
  </si>
  <si>
    <t xml:space="preserve">   Кухмастер</t>
  </si>
  <si>
    <t>Русский продукт</t>
  </si>
  <si>
    <t>История</t>
  </si>
  <si>
    <t>Бунге</t>
  </si>
  <si>
    <t>Благо</t>
  </si>
  <si>
    <t>Доширак</t>
  </si>
  <si>
    <t>Уральские источники</t>
  </si>
  <si>
    <t>Каргил</t>
  </si>
  <si>
    <t>Кристалл</t>
  </si>
  <si>
    <t>Анаком</t>
  </si>
  <si>
    <t>Толедо</t>
  </si>
  <si>
    <t>ОВА</t>
  </si>
  <si>
    <t>План продаж</t>
  </si>
  <si>
    <t>% выполнения</t>
  </si>
  <si>
    <t>Сумма продаж</t>
  </si>
  <si>
    <t>Тренд</t>
  </si>
  <si>
    <t>Подразделение 1</t>
  </si>
  <si>
    <t>ИТОГО</t>
  </si>
  <si>
    <t>Менеджер1</t>
  </si>
  <si>
    <t>ИТОГО ассортимент</t>
  </si>
  <si>
    <t>Тренд (СУММА ПРОДАЖ / ДЕНЬ МЕСЯЦА ОТЧЕТА * ПОСЛЕДНИЙ ДЕНЬ МЕСЯЦА ОТЧЕТА)</t>
  </si>
  <si>
    <t>ИТОГО ПО ПОДРАЗДЕЛЕНИЮ</t>
  </si>
  <si>
    <t>ИТОГИ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</si>
</sst>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m\ yyyy;@"/>
    <numFmt numFmtId="165" formatCode="_(* #,##0_);_(* \(#,##0\);_(* \-??_);_(@_)"/>
    <numFmt numFmtId="166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8"/>
      <color indexed="59"/>
      <name val="Arial"/>
      <family val="2"/>
    </font>
    <font>
      <sz val="8"/>
      <color indexed="8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33" borderId="10" xfId="52" applyFont="1" applyFill="1" applyBorder="1" applyAlignment="1" applyProtection="1">
      <alignment horizontal="center"/>
      <protection locked="0"/>
    </xf>
    <xf numFmtId="164" fontId="2" fillId="33" borderId="10" xfId="52" applyNumberFormat="1" applyFont="1" applyFill="1" applyBorder="1" applyAlignment="1" applyProtection="1">
      <alignment/>
      <protection locked="0"/>
    </xf>
    <xf numFmtId="0" fontId="6" fillId="34" borderId="10" xfId="52" applyFont="1" applyFill="1" applyBorder="1" applyAlignment="1" applyProtection="1">
      <alignment horizontal="center"/>
      <protection/>
    </xf>
    <xf numFmtId="0" fontId="6" fillId="35" borderId="10" xfId="52" applyFont="1" applyFill="1" applyBorder="1" applyAlignment="1" applyProtection="1">
      <alignment horizontal="center"/>
      <protection/>
    </xf>
    <xf numFmtId="0" fontId="3" fillId="36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0" fontId="3" fillId="36" borderId="10" xfId="52" applyFont="1" applyFill="1" applyBorder="1" applyAlignment="1">
      <alignment vertical="center" wrapText="1"/>
      <protection/>
    </xf>
    <xf numFmtId="0" fontId="4" fillId="37" borderId="10" xfId="52" applyFont="1" applyFill="1" applyBorder="1" applyAlignment="1" applyProtection="1">
      <alignment horizontal="center"/>
      <protection/>
    </xf>
    <xf numFmtId="0" fontId="3" fillId="36" borderId="10" xfId="52" applyFont="1" applyFill="1" applyBorder="1" applyAlignment="1" applyProtection="1">
      <alignment/>
      <protection locked="0"/>
    </xf>
    <xf numFmtId="0" fontId="4" fillId="38" borderId="10" xfId="52" applyFont="1" applyFill="1" applyBorder="1" applyAlignment="1" applyProtection="1">
      <alignment horizontal="center"/>
      <protection/>
    </xf>
    <xf numFmtId="0" fontId="3" fillId="39" borderId="10" xfId="52" applyFont="1" applyFill="1" applyBorder="1" applyAlignment="1" applyProtection="1">
      <alignment/>
      <protection locked="0"/>
    </xf>
    <xf numFmtId="0" fontId="6" fillId="0" borderId="10" xfId="52" applyFont="1" applyFill="1" applyBorder="1" applyAlignment="1" applyProtection="1">
      <alignment horizontal="center"/>
      <protection/>
    </xf>
    <xf numFmtId="0" fontId="3" fillId="39" borderId="10" xfId="52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4" fontId="9" fillId="39" borderId="11" xfId="53" applyNumberFormat="1" applyFont="1" applyFill="1" applyBorder="1" applyAlignment="1">
      <alignment horizontal="right" vertical="top" wrapText="1"/>
      <protection/>
    </xf>
    <xf numFmtId="4" fontId="8" fillId="39" borderId="11" xfId="53" applyNumberFormat="1" applyFont="1" applyFill="1" applyBorder="1" applyAlignment="1">
      <alignment horizontal="right" vertical="top" wrapText="1"/>
      <protection/>
    </xf>
    <xf numFmtId="4" fontId="2" fillId="0" borderId="0" xfId="0" applyNumberFormat="1" applyFont="1" applyAlignment="1">
      <alignment horizontal="right"/>
    </xf>
    <xf numFmtId="4" fontId="3" fillId="40" borderId="10" xfId="60" applyNumberFormat="1" applyFont="1" applyFill="1" applyBorder="1" applyAlignment="1" applyProtection="1">
      <alignment horizontal="right"/>
      <protection/>
    </xf>
    <xf numFmtId="4" fontId="8" fillId="41" borderId="11" xfId="53" applyNumberFormat="1" applyFont="1" applyFill="1" applyBorder="1" applyAlignment="1">
      <alignment horizontal="right" vertical="top" wrapText="1"/>
      <protection/>
    </xf>
    <xf numFmtId="4" fontId="8" fillId="39" borderId="12" xfId="53" applyNumberFormat="1" applyFont="1" applyFill="1" applyBorder="1" applyAlignment="1">
      <alignment horizontal="right" vertical="top" wrapText="1"/>
      <protection/>
    </xf>
    <xf numFmtId="4" fontId="8" fillId="39" borderId="10" xfId="53" applyNumberFormat="1" applyFont="1" applyFill="1" applyBorder="1" applyAlignment="1">
      <alignment horizontal="right" vertical="top" wrapText="1"/>
      <protection/>
    </xf>
    <xf numFmtId="165" fontId="3" fillId="42" borderId="10" xfId="60" applyNumberFormat="1" applyFont="1" applyFill="1" applyBorder="1" applyAlignment="1" applyProtection="1">
      <alignment horizontal="left"/>
      <protection/>
    </xf>
    <xf numFmtId="164" fontId="2" fillId="33" borderId="13" xfId="52" applyNumberFormat="1" applyFont="1" applyFill="1" applyBorder="1" applyAlignment="1" applyProtection="1">
      <alignment/>
      <protection locked="0"/>
    </xf>
    <xf numFmtId="164" fontId="2" fillId="33" borderId="0" xfId="52" applyNumberFormat="1" applyFont="1" applyFill="1" applyBorder="1" applyAlignment="1" applyProtection="1">
      <alignment/>
      <protection locked="0"/>
    </xf>
    <xf numFmtId="0" fontId="3" fillId="36" borderId="0" xfId="52" applyFont="1" applyFill="1" applyBorder="1" applyAlignment="1">
      <alignment horizontal="left" vertical="center" wrapText="1"/>
      <protection/>
    </xf>
    <xf numFmtId="0" fontId="3" fillId="36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36" borderId="0" xfId="52" applyFont="1" applyFill="1" applyBorder="1" applyAlignment="1" applyProtection="1">
      <alignment/>
      <protection locked="0"/>
    </xf>
    <xf numFmtId="0" fontId="3" fillId="39" borderId="0" xfId="52" applyFont="1" applyFill="1" applyBorder="1" applyAlignment="1" applyProtection="1">
      <alignment/>
      <protection locked="0"/>
    </xf>
    <xf numFmtId="4" fontId="8" fillId="39" borderId="11" xfId="53" applyNumberFormat="1" applyFont="1" applyFill="1" applyBorder="1" applyAlignment="1">
      <alignment horizontal="left" vertical="top" wrapText="1"/>
      <protection/>
    </xf>
    <xf numFmtId="4" fontId="9" fillId="39" borderId="12" xfId="53" applyNumberFormat="1" applyFont="1" applyFill="1" applyBorder="1" applyAlignment="1">
      <alignment horizontal="right" vertical="top" wrapText="1"/>
      <protection/>
    </xf>
    <xf numFmtId="4" fontId="9" fillId="39" borderId="10" xfId="53" applyNumberFormat="1" applyFont="1" applyFill="1" applyBorder="1" applyAlignment="1">
      <alignment horizontal="right" vertical="top" wrapText="1"/>
      <protection/>
    </xf>
    <xf numFmtId="4" fontId="10" fillId="42" borderId="10" xfId="60" applyNumberFormat="1" applyFont="1" applyFill="1" applyBorder="1" applyAlignment="1" applyProtection="1">
      <alignment horizontal="right"/>
      <protection/>
    </xf>
    <xf numFmtId="4" fontId="3" fillId="43" borderId="10" xfId="52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4" fontId="3" fillId="33" borderId="13" xfId="52" applyNumberFormat="1" applyFont="1" applyFill="1" applyBorder="1" applyAlignment="1" applyProtection="1">
      <alignment horizontal="center"/>
      <protection locked="0"/>
    </xf>
    <xf numFmtId="4" fontId="3" fillId="33" borderId="14" xfId="52" applyNumberFormat="1" applyFont="1" applyFill="1" applyBorder="1" applyAlignment="1" applyProtection="1">
      <alignment horizontal="center"/>
      <protection locked="0"/>
    </xf>
    <xf numFmtId="4" fontId="3" fillId="33" borderId="15" xfId="52" applyNumberFormat="1" applyFont="1" applyFill="1" applyBorder="1" applyAlignment="1" applyProtection="1">
      <alignment horizontal="center"/>
      <protection locked="0"/>
    </xf>
    <xf numFmtId="4" fontId="3" fillId="33" borderId="10" xfId="52" applyNumberFormat="1" applyFont="1" applyFill="1" applyBorder="1" applyAlignment="1" applyProtection="1">
      <alignment horizontal="right"/>
      <protection locked="0"/>
    </xf>
    <xf numFmtId="4" fontId="3" fillId="44" borderId="10" xfId="52" applyNumberFormat="1" applyFont="1" applyFill="1" applyBorder="1" applyAlignment="1">
      <alignment horizontal="right"/>
      <protection/>
    </xf>
    <xf numFmtId="4" fontId="3" fillId="45" borderId="10" xfId="60" applyNumberFormat="1" applyFont="1" applyFill="1" applyBorder="1" applyAlignment="1" applyProtection="1">
      <alignment horizontal="right"/>
      <protection/>
    </xf>
    <xf numFmtId="4" fontId="3" fillId="46" borderId="10" xfId="52" applyNumberFormat="1" applyFont="1" applyFill="1" applyBorder="1" applyAlignment="1" applyProtection="1">
      <alignment horizontal="righ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4.57421875" style="0" customWidth="1"/>
    <col min="2" max="2" width="33.421875" style="15" customWidth="1"/>
    <col min="3" max="3" width="33.421875" style="15" hidden="1" customWidth="1"/>
    <col min="4" max="4" width="15.7109375" style="18" customWidth="1"/>
    <col min="5" max="7" width="14.140625" style="18" customWidth="1"/>
    <col min="8" max="8" width="14.7109375" style="36" bestFit="1" customWidth="1"/>
    <col min="9" max="9" width="16.28125" style="36" bestFit="1" customWidth="1"/>
    <col min="10" max="10" width="17.28125" style="36" bestFit="1" customWidth="1"/>
    <col min="11" max="11" width="7.140625" style="36" bestFit="1" customWidth="1"/>
    <col min="12" max="12" width="14.7109375" style="36" bestFit="1" customWidth="1"/>
    <col min="13" max="13" width="16.28125" style="36" bestFit="1" customWidth="1"/>
    <col min="14" max="14" width="17.28125" style="36" bestFit="1" customWidth="1"/>
    <col min="15" max="15" width="7.140625" style="36" bestFit="1" customWidth="1"/>
  </cols>
  <sheetData>
    <row r="1" spans="2:3" ht="15.75">
      <c r="B1" s="1"/>
      <c r="C1" s="1"/>
    </row>
    <row r="2" spans="1:15" ht="15.75">
      <c r="A2" s="2"/>
      <c r="B2" s="3">
        <v>42522</v>
      </c>
      <c r="C2" s="24"/>
      <c r="D2" s="37" t="s">
        <v>36</v>
      </c>
      <c r="E2" s="38"/>
      <c r="F2" s="38"/>
      <c r="G2" s="38"/>
      <c r="H2" s="37" t="s">
        <v>42</v>
      </c>
      <c r="I2" s="38"/>
      <c r="J2" s="38"/>
      <c r="K2" s="38"/>
      <c r="L2" s="38"/>
      <c r="M2" s="38"/>
      <c r="N2" s="38"/>
      <c r="O2" s="38"/>
    </row>
    <row r="3" spans="1:15" ht="15.75">
      <c r="A3" s="2"/>
      <c r="B3" s="3"/>
      <c r="C3" s="24"/>
      <c r="D3" s="37" t="s">
        <v>38</v>
      </c>
      <c r="E3" s="38"/>
      <c r="F3" s="38"/>
      <c r="G3" s="39"/>
      <c r="H3" s="37" t="s">
        <v>41</v>
      </c>
      <c r="I3" s="38"/>
      <c r="J3" s="38"/>
      <c r="K3" s="38"/>
      <c r="L3" s="37" t="s">
        <v>37</v>
      </c>
      <c r="M3" s="38"/>
      <c r="N3" s="38"/>
      <c r="O3" s="38"/>
    </row>
    <row r="4" spans="1:15" ht="78.75">
      <c r="A4" s="2"/>
      <c r="B4" s="3"/>
      <c r="C4" s="25"/>
      <c r="D4" s="31" t="s">
        <v>32</v>
      </c>
      <c r="E4" s="31" t="s">
        <v>34</v>
      </c>
      <c r="F4" s="31" t="s">
        <v>33</v>
      </c>
      <c r="G4" s="31" t="s">
        <v>40</v>
      </c>
      <c r="H4" s="40" t="s">
        <v>32</v>
      </c>
      <c r="I4" s="40" t="s">
        <v>34</v>
      </c>
      <c r="J4" s="40" t="s">
        <v>33</v>
      </c>
      <c r="K4" s="40" t="s">
        <v>35</v>
      </c>
      <c r="L4" s="40" t="s">
        <v>32</v>
      </c>
      <c r="M4" s="40" t="s">
        <v>34</v>
      </c>
      <c r="N4" s="40" t="s">
        <v>33</v>
      </c>
      <c r="O4" s="40" t="s">
        <v>35</v>
      </c>
    </row>
    <row r="5" spans="1:15" ht="15.75">
      <c r="A5" s="5"/>
      <c r="B5" s="6" t="s">
        <v>0</v>
      </c>
      <c r="C5" s="26"/>
      <c r="D5" s="20">
        <v>90000</v>
      </c>
      <c r="E5" s="20">
        <v>210000</v>
      </c>
      <c r="F5" s="20">
        <f>E5/D5*100</f>
        <v>233.33333333333334</v>
      </c>
      <c r="G5" s="20"/>
      <c r="H5" s="35"/>
      <c r="I5" s="19"/>
      <c r="J5" s="19"/>
      <c r="K5" s="19"/>
      <c r="L5" s="35"/>
      <c r="M5" s="19"/>
      <c r="N5" s="19"/>
      <c r="O5" s="19"/>
    </row>
    <row r="6" spans="1:15" ht="15.75">
      <c r="A6" s="5"/>
      <c r="B6" s="8" t="s">
        <v>1</v>
      </c>
      <c r="C6" s="27"/>
      <c r="D6" s="20">
        <v>60000</v>
      </c>
      <c r="E6" s="20">
        <v>90000</v>
      </c>
      <c r="F6" s="20">
        <f>E6/D6*100</f>
        <v>150</v>
      </c>
      <c r="G6" s="20"/>
      <c r="H6" s="35"/>
      <c r="I6" s="19"/>
      <c r="J6" s="19"/>
      <c r="K6" s="19"/>
      <c r="L6" s="35"/>
      <c r="M6" s="19"/>
      <c r="N6" s="19"/>
      <c r="O6" s="19"/>
    </row>
    <row r="7" spans="1:15" ht="15.75">
      <c r="A7" s="4"/>
      <c r="B7" s="7" t="s">
        <v>2</v>
      </c>
      <c r="C7" s="28"/>
      <c r="D7" s="16">
        <v>35000</v>
      </c>
      <c r="E7" s="16">
        <v>10000</v>
      </c>
      <c r="F7" s="16">
        <f>E7/D7*100</f>
        <v>28.57142857142857</v>
      </c>
      <c r="G7" s="16"/>
      <c r="H7" s="41"/>
      <c r="I7" s="41"/>
      <c r="J7" s="41"/>
      <c r="K7" s="41"/>
      <c r="L7" s="41"/>
      <c r="M7" s="41"/>
      <c r="N7" s="41"/>
      <c r="O7" s="41"/>
    </row>
    <row r="8" spans="1:15" ht="15.75">
      <c r="A8" s="4"/>
      <c r="B8" s="7" t="s">
        <v>24</v>
      </c>
      <c r="C8" s="28"/>
      <c r="D8" s="16">
        <v>25000</v>
      </c>
      <c r="E8" s="16">
        <v>10000</v>
      </c>
      <c r="F8" s="16">
        <f>E8/D8*100</f>
        <v>40</v>
      </c>
      <c r="G8" s="16"/>
      <c r="H8" s="41"/>
      <c r="I8" s="41"/>
      <c r="J8" s="41"/>
      <c r="K8" s="41"/>
      <c r="L8" s="41"/>
      <c r="M8" s="41"/>
      <c r="N8" s="41"/>
      <c r="O8" s="41"/>
    </row>
    <row r="9" spans="1:15" ht="15.75">
      <c r="A9" s="4"/>
      <c r="B9" s="7" t="s">
        <v>3</v>
      </c>
      <c r="C9" s="28"/>
      <c r="D9" s="32">
        <v>15000</v>
      </c>
      <c r="E9" s="32">
        <v>35000</v>
      </c>
      <c r="F9" s="16">
        <f>E9/D9*100</f>
        <v>233.33333333333334</v>
      </c>
      <c r="G9" s="32"/>
      <c r="H9" s="41"/>
      <c r="I9" s="41"/>
      <c r="J9" s="41"/>
      <c r="K9" s="41"/>
      <c r="L9" s="41"/>
      <c r="M9" s="41"/>
      <c r="N9" s="41"/>
      <c r="O9" s="41"/>
    </row>
    <row r="10" spans="1:15" ht="15.75">
      <c r="A10" s="4"/>
      <c r="B10" s="7" t="s">
        <v>28</v>
      </c>
      <c r="C10" s="28"/>
      <c r="D10" s="33"/>
      <c r="E10" s="33"/>
      <c r="F10" s="16"/>
      <c r="G10" s="33"/>
      <c r="H10" s="41"/>
      <c r="I10" s="41"/>
      <c r="J10" s="41"/>
      <c r="K10" s="41"/>
      <c r="L10" s="41"/>
      <c r="M10" s="41"/>
      <c r="N10" s="41"/>
      <c r="O10" s="41"/>
    </row>
    <row r="11" spans="1:15" ht="15.75">
      <c r="A11" s="4"/>
      <c r="B11" s="7" t="s">
        <v>27</v>
      </c>
      <c r="C11" s="28"/>
      <c r="D11" s="33">
        <v>10000</v>
      </c>
      <c r="E11" s="33">
        <v>70000</v>
      </c>
      <c r="F11" s="16">
        <f>E11/D11*100</f>
        <v>700</v>
      </c>
      <c r="G11" s="33"/>
      <c r="H11" s="41"/>
      <c r="I11" s="41"/>
      <c r="J11" s="41"/>
      <c r="K11" s="41"/>
      <c r="L11" s="41"/>
      <c r="M11" s="41"/>
      <c r="N11" s="41"/>
      <c r="O11" s="41"/>
    </row>
    <row r="12" spans="1:15" ht="15.75">
      <c r="A12" s="4"/>
      <c r="B12" s="23" t="s">
        <v>23</v>
      </c>
      <c r="C12" s="23"/>
      <c r="D12" s="34">
        <v>10000</v>
      </c>
      <c r="E12" s="34">
        <v>10000</v>
      </c>
      <c r="F12" s="16">
        <f>E12/D12*100</f>
        <v>100</v>
      </c>
      <c r="G12" s="34"/>
      <c r="H12" s="41"/>
      <c r="I12" s="42"/>
      <c r="J12" s="42"/>
      <c r="K12" s="41"/>
      <c r="L12" s="41"/>
      <c r="M12" s="42"/>
      <c r="N12" s="42"/>
      <c r="O12" s="41"/>
    </row>
    <row r="13" spans="1:15" ht="15.75">
      <c r="A13" s="9"/>
      <c r="B13" s="10" t="s">
        <v>4</v>
      </c>
      <c r="C13" s="10"/>
      <c r="D13" s="19">
        <f>D12+D11+D10+D9+D8+D7+D6+D5</f>
        <v>245000</v>
      </c>
      <c r="E13" s="19">
        <f>E12+E11+E10+E9+E8+E7+E6+E5</f>
        <v>435000</v>
      </c>
      <c r="F13" s="19">
        <f>AVERAGE(F5:F12)</f>
        <v>212.17687074829934</v>
      </c>
      <c r="G13" s="19"/>
      <c r="H13" s="35"/>
      <c r="I13" s="19"/>
      <c r="J13" s="19"/>
      <c r="K13" s="19"/>
      <c r="L13" s="35"/>
      <c r="M13" s="19"/>
      <c r="N13" s="19"/>
      <c r="O13" s="19"/>
    </row>
    <row r="14" spans="1:15" ht="15.75">
      <c r="A14" s="9"/>
      <c r="B14" s="10" t="s">
        <v>1</v>
      </c>
      <c r="C14" s="29"/>
      <c r="D14" s="20">
        <v>100000</v>
      </c>
      <c r="E14" s="20">
        <v>100000</v>
      </c>
      <c r="F14" s="20">
        <f>E14/D14*100</f>
        <v>100</v>
      </c>
      <c r="G14" s="20"/>
      <c r="H14" s="35"/>
      <c r="I14" s="19"/>
      <c r="J14" s="19"/>
      <c r="K14" s="19"/>
      <c r="L14" s="35"/>
      <c r="M14" s="19"/>
      <c r="N14" s="19"/>
      <c r="O14" s="19"/>
    </row>
    <row r="15" spans="1:15" ht="15.75">
      <c r="A15" s="9"/>
      <c r="B15" s="10" t="s">
        <v>5</v>
      </c>
      <c r="C15" s="29"/>
      <c r="D15" s="20">
        <v>60000</v>
      </c>
      <c r="E15" s="20">
        <v>90000</v>
      </c>
      <c r="F15" s="20">
        <f>E15/D15*100</f>
        <v>150</v>
      </c>
      <c r="G15" s="20"/>
      <c r="H15" s="35"/>
      <c r="I15" s="19"/>
      <c r="J15" s="19"/>
      <c r="K15" s="19"/>
      <c r="L15" s="35"/>
      <c r="M15" s="19"/>
      <c r="N15" s="19"/>
      <c r="O15" s="19"/>
    </row>
    <row r="16" spans="1:15" ht="15.75">
      <c r="A16" s="9"/>
      <c r="B16" s="10" t="s">
        <v>6</v>
      </c>
      <c r="C16" s="29"/>
      <c r="D16" s="20">
        <v>50000</v>
      </c>
      <c r="E16" s="20">
        <v>65000</v>
      </c>
      <c r="F16" s="20">
        <f>E16/D16*100</f>
        <v>130</v>
      </c>
      <c r="G16" s="20"/>
      <c r="H16" s="35"/>
      <c r="I16" s="19"/>
      <c r="J16" s="19"/>
      <c r="K16" s="19"/>
      <c r="L16" s="35"/>
      <c r="M16" s="19"/>
      <c r="N16" s="19"/>
      <c r="O16" s="19"/>
    </row>
    <row r="17" spans="1:15" ht="15.75">
      <c r="A17" s="9"/>
      <c r="B17" s="10" t="s">
        <v>7</v>
      </c>
      <c r="C17" s="29"/>
      <c r="D17" s="20">
        <v>20000</v>
      </c>
      <c r="E17" s="20">
        <v>33000</v>
      </c>
      <c r="F17" s="20">
        <f>E17/D17*100</f>
        <v>165</v>
      </c>
      <c r="G17" s="20"/>
      <c r="H17" s="35"/>
      <c r="I17" s="19"/>
      <c r="J17" s="19"/>
      <c r="K17" s="19"/>
      <c r="L17" s="35"/>
      <c r="M17" s="19"/>
      <c r="N17" s="19"/>
      <c r="O17" s="19"/>
    </row>
    <row r="18" spans="1:15" ht="15.75">
      <c r="A18" s="9"/>
      <c r="B18" s="10" t="s">
        <v>8</v>
      </c>
      <c r="C18" s="29"/>
      <c r="D18" s="20">
        <v>55000</v>
      </c>
      <c r="E18" s="20">
        <v>225000</v>
      </c>
      <c r="F18" s="20">
        <f>E18/D18*100</f>
        <v>409.09090909090907</v>
      </c>
      <c r="G18" s="20"/>
      <c r="H18" s="35"/>
      <c r="I18" s="19"/>
      <c r="J18" s="19"/>
      <c r="K18" s="19"/>
      <c r="L18" s="35"/>
      <c r="M18" s="19"/>
      <c r="N18" s="19"/>
      <c r="O18" s="19"/>
    </row>
    <row r="19" spans="1:15" ht="15.75">
      <c r="A19" s="11"/>
      <c r="B19" s="12" t="s">
        <v>9</v>
      </c>
      <c r="C19" s="30"/>
      <c r="D19" s="17">
        <v>47000</v>
      </c>
      <c r="E19" s="17">
        <v>35000</v>
      </c>
      <c r="F19" s="17">
        <f>E19/D19*100</f>
        <v>74.46808510638297</v>
      </c>
      <c r="G19" s="17"/>
      <c r="H19" s="41"/>
      <c r="I19" s="43"/>
      <c r="J19" s="43"/>
      <c r="K19" s="43"/>
      <c r="L19" s="41"/>
      <c r="M19" s="43"/>
      <c r="N19" s="43"/>
      <c r="O19" s="43"/>
    </row>
    <row r="20" spans="1:15" ht="15.75">
      <c r="A20" s="11"/>
      <c r="B20" s="7" t="s">
        <v>10</v>
      </c>
      <c r="C20" s="28"/>
      <c r="D20" s="17">
        <v>15000</v>
      </c>
      <c r="E20" s="17">
        <v>15000</v>
      </c>
      <c r="F20" s="17">
        <f aca="true" t="shared" si="0" ref="F20:F34">E20/D20*100</f>
        <v>100</v>
      </c>
      <c r="G20" s="17"/>
      <c r="H20" s="41"/>
      <c r="I20" s="41"/>
      <c r="J20" s="41"/>
      <c r="K20" s="41"/>
      <c r="L20" s="41"/>
      <c r="M20" s="41"/>
      <c r="N20" s="41"/>
      <c r="O20" s="41"/>
    </row>
    <row r="21" spans="1:15" ht="15.75">
      <c r="A21" s="11"/>
      <c r="B21" s="7" t="s">
        <v>11</v>
      </c>
      <c r="C21" s="28"/>
      <c r="D21" s="17">
        <v>75000</v>
      </c>
      <c r="E21" s="17">
        <v>45000</v>
      </c>
      <c r="F21" s="17">
        <f t="shared" si="0"/>
        <v>60</v>
      </c>
      <c r="G21" s="17"/>
      <c r="H21" s="41"/>
      <c r="I21" s="41"/>
      <c r="J21" s="41"/>
      <c r="K21" s="41"/>
      <c r="L21" s="41"/>
      <c r="M21" s="41"/>
      <c r="N21" s="41"/>
      <c r="O21" s="41"/>
    </row>
    <row r="22" spans="1:15" ht="15.75">
      <c r="A22" s="11"/>
      <c r="B22" s="12" t="s">
        <v>12</v>
      </c>
      <c r="C22" s="30"/>
      <c r="D22" s="16">
        <v>10000</v>
      </c>
      <c r="E22" s="16">
        <v>18000</v>
      </c>
      <c r="F22" s="17">
        <f t="shared" si="0"/>
        <v>180</v>
      </c>
      <c r="G22" s="16"/>
      <c r="H22" s="41"/>
      <c r="I22" s="43"/>
      <c r="J22" s="43"/>
      <c r="K22" s="43"/>
      <c r="L22" s="41"/>
      <c r="M22" s="43"/>
      <c r="N22" s="43"/>
      <c r="O22" s="43"/>
    </row>
    <row r="23" spans="1:15" ht="15.75">
      <c r="A23" s="11"/>
      <c r="B23" s="12" t="s">
        <v>13</v>
      </c>
      <c r="C23" s="30"/>
      <c r="D23" s="16">
        <v>15000</v>
      </c>
      <c r="E23" s="16">
        <v>24000</v>
      </c>
      <c r="F23" s="17">
        <f t="shared" si="0"/>
        <v>160</v>
      </c>
      <c r="G23" s="16"/>
      <c r="H23" s="41"/>
      <c r="I23" s="43"/>
      <c r="J23" s="43"/>
      <c r="K23" s="43"/>
      <c r="L23" s="41"/>
      <c r="M23" s="43"/>
      <c r="N23" s="43"/>
      <c r="O23" s="43"/>
    </row>
    <row r="24" spans="1:15" ht="15.75">
      <c r="A24" s="11"/>
      <c r="B24" s="12" t="s">
        <v>26</v>
      </c>
      <c r="C24" s="30"/>
      <c r="D24" s="16">
        <v>10000</v>
      </c>
      <c r="E24" s="16">
        <v>10000</v>
      </c>
      <c r="F24" s="17">
        <f t="shared" si="0"/>
        <v>100</v>
      </c>
      <c r="G24" s="16"/>
      <c r="H24" s="41"/>
      <c r="I24" s="43"/>
      <c r="J24" s="43"/>
      <c r="K24" s="43"/>
      <c r="L24" s="41"/>
      <c r="M24" s="43"/>
      <c r="N24" s="43"/>
      <c r="O24" s="43"/>
    </row>
    <row r="25" spans="1:15" ht="15.75">
      <c r="A25" s="11"/>
      <c r="B25" s="12" t="s">
        <v>21</v>
      </c>
      <c r="C25" s="30"/>
      <c r="D25" s="16">
        <v>25000</v>
      </c>
      <c r="E25" s="16">
        <v>25000</v>
      </c>
      <c r="F25" s="17">
        <f t="shared" si="0"/>
        <v>100</v>
      </c>
      <c r="G25" s="16"/>
      <c r="H25" s="41"/>
      <c r="I25" s="43"/>
      <c r="J25" s="43"/>
      <c r="K25" s="43"/>
      <c r="L25" s="41"/>
      <c r="M25" s="43"/>
      <c r="N25" s="43"/>
      <c r="O25" s="43"/>
    </row>
    <row r="26" spans="1:15" ht="24" customHeight="1">
      <c r="A26" s="11"/>
      <c r="B26" s="12" t="s">
        <v>14</v>
      </c>
      <c r="C26" s="30"/>
      <c r="D26" s="17">
        <v>9000</v>
      </c>
      <c r="E26" s="17">
        <v>8000</v>
      </c>
      <c r="F26" s="17">
        <f t="shared" si="0"/>
        <v>88.88888888888889</v>
      </c>
      <c r="G26" s="17"/>
      <c r="H26" s="41"/>
      <c r="I26" s="43"/>
      <c r="J26" s="43"/>
      <c r="K26" s="43"/>
      <c r="L26" s="41"/>
      <c r="M26" s="43"/>
      <c r="N26" s="43"/>
      <c r="O26" s="43"/>
    </row>
    <row r="27" spans="1:15" ht="15.75">
      <c r="A27" s="11"/>
      <c r="B27" s="12" t="s">
        <v>19</v>
      </c>
      <c r="C27" s="12"/>
      <c r="D27" s="34">
        <v>25000</v>
      </c>
      <c r="E27" s="34">
        <v>25000</v>
      </c>
      <c r="F27" s="17">
        <f t="shared" si="0"/>
        <v>100</v>
      </c>
      <c r="G27" s="34"/>
      <c r="H27" s="41"/>
      <c r="I27" s="43"/>
      <c r="J27" s="43"/>
      <c r="K27" s="43"/>
      <c r="L27" s="41"/>
      <c r="M27" s="43"/>
      <c r="N27" s="43"/>
      <c r="O27" s="43"/>
    </row>
    <row r="28" spans="1:15" ht="15.75">
      <c r="A28" s="11"/>
      <c r="B28" s="12" t="s">
        <v>15</v>
      </c>
      <c r="C28" s="30"/>
      <c r="D28" s="16">
        <v>15000</v>
      </c>
      <c r="E28" s="16">
        <v>30000</v>
      </c>
      <c r="F28" s="17">
        <f t="shared" si="0"/>
        <v>200</v>
      </c>
      <c r="G28" s="16"/>
      <c r="H28" s="41"/>
      <c r="I28" s="43"/>
      <c r="J28" s="43"/>
      <c r="K28" s="43"/>
      <c r="L28" s="41"/>
      <c r="M28" s="43"/>
      <c r="N28" s="43"/>
      <c r="O28" s="43"/>
    </row>
    <row r="29" spans="1:15" ht="15.75">
      <c r="A29" s="11"/>
      <c r="B29" s="12" t="s">
        <v>25</v>
      </c>
      <c r="C29" s="12"/>
      <c r="D29" s="34">
        <v>15000</v>
      </c>
      <c r="E29" s="34">
        <v>10000</v>
      </c>
      <c r="F29" s="17">
        <f t="shared" si="0"/>
        <v>66.66666666666666</v>
      </c>
      <c r="G29" s="34"/>
      <c r="H29" s="41"/>
      <c r="I29" s="43"/>
      <c r="J29" s="43"/>
      <c r="K29" s="43"/>
      <c r="L29" s="41"/>
      <c r="M29" s="43"/>
      <c r="N29" s="43"/>
      <c r="O29" s="43"/>
    </row>
    <row r="30" spans="1:15" ht="15.75">
      <c r="A30" s="11"/>
      <c r="B30" s="12" t="s">
        <v>16</v>
      </c>
      <c r="C30" s="30"/>
      <c r="D30" s="21">
        <v>12000</v>
      </c>
      <c r="E30" s="21">
        <v>3000</v>
      </c>
      <c r="F30" s="17">
        <f t="shared" si="0"/>
        <v>25</v>
      </c>
      <c r="G30" s="21"/>
      <c r="H30" s="41"/>
      <c r="I30" s="43"/>
      <c r="J30" s="43"/>
      <c r="K30" s="43"/>
      <c r="L30" s="41"/>
      <c r="M30" s="43"/>
      <c r="N30" s="43"/>
      <c r="O30" s="43"/>
    </row>
    <row r="31" spans="1:15" ht="15.75">
      <c r="A31" s="11"/>
      <c r="B31" s="12" t="s">
        <v>22</v>
      </c>
      <c r="C31" s="12"/>
      <c r="D31" s="22">
        <v>10000</v>
      </c>
      <c r="E31" s="22">
        <v>10000</v>
      </c>
      <c r="F31" s="17">
        <f t="shared" si="0"/>
        <v>100</v>
      </c>
      <c r="G31" s="22"/>
      <c r="H31" s="41"/>
      <c r="I31" s="43"/>
      <c r="J31" s="43"/>
      <c r="K31" s="43"/>
      <c r="L31" s="41"/>
      <c r="M31" s="43"/>
      <c r="N31" s="43"/>
      <c r="O31" s="43"/>
    </row>
    <row r="32" spans="1:15" ht="15.75">
      <c r="A32" s="13"/>
      <c r="B32" s="7" t="s">
        <v>18</v>
      </c>
      <c r="C32" s="7"/>
      <c r="D32" s="34">
        <v>5000</v>
      </c>
      <c r="E32" s="34">
        <v>5000</v>
      </c>
      <c r="F32" s="17">
        <f t="shared" si="0"/>
        <v>100</v>
      </c>
      <c r="G32" s="34"/>
      <c r="H32" s="41"/>
      <c r="I32" s="41"/>
      <c r="J32" s="41"/>
      <c r="K32" s="41"/>
      <c r="L32" s="41"/>
      <c r="M32" s="41"/>
      <c r="N32" s="41"/>
      <c r="O32" s="41"/>
    </row>
    <row r="33" spans="1:15" ht="15.75">
      <c r="A33" s="13"/>
      <c r="B33" s="7" t="s">
        <v>29</v>
      </c>
      <c r="C33" s="7"/>
      <c r="D33" s="34">
        <v>5000</v>
      </c>
      <c r="E33" s="34">
        <v>5000</v>
      </c>
      <c r="F33" s="17">
        <f t="shared" si="0"/>
        <v>100</v>
      </c>
      <c r="G33" s="34"/>
      <c r="H33" s="41"/>
      <c r="I33" s="41"/>
      <c r="J33" s="41"/>
      <c r="K33" s="41"/>
      <c r="L33" s="41"/>
      <c r="M33" s="41"/>
      <c r="N33" s="41"/>
      <c r="O33" s="41"/>
    </row>
    <row r="34" spans="1:15" ht="15.75">
      <c r="A34" s="13"/>
      <c r="B34" s="14" t="s">
        <v>20</v>
      </c>
      <c r="C34" s="14"/>
      <c r="D34" s="34">
        <v>10000</v>
      </c>
      <c r="E34" s="34">
        <v>10000</v>
      </c>
      <c r="F34" s="17">
        <f t="shared" si="0"/>
        <v>100</v>
      </c>
      <c r="G34" s="34"/>
      <c r="H34" s="41"/>
      <c r="I34" s="41"/>
      <c r="J34" s="41"/>
      <c r="K34" s="41"/>
      <c r="L34" s="41"/>
      <c r="M34" s="41"/>
      <c r="N34" s="41"/>
      <c r="O34" s="41"/>
    </row>
    <row r="35" spans="1:15" ht="15.75">
      <c r="A35" s="13"/>
      <c r="B35" s="14" t="s">
        <v>31</v>
      </c>
      <c r="C35" s="14"/>
      <c r="D35" s="34"/>
      <c r="E35" s="34"/>
      <c r="F35" s="17"/>
      <c r="G35" s="34"/>
      <c r="H35" s="41"/>
      <c r="I35" s="41"/>
      <c r="J35" s="41"/>
      <c r="K35" s="41"/>
      <c r="L35" s="41"/>
      <c r="M35" s="41"/>
      <c r="N35" s="41"/>
      <c r="O35" s="41"/>
    </row>
    <row r="36" spans="1:15" ht="15.75">
      <c r="A36" s="13"/>
      <c r="B36" s="14" t="s">
        <v>30</v>
      </c>
      <c r="C36" s="14"/>
      <c r="D36" s="34"/>
      <c r="E36" s="34"/>
      <c r="F36" s="17"/>
      <c r="G36" s="34"/>
      <c r="H36" s="41"/>
      <c r="I36" s="41"/>
      <c r="J36" s="41"/>
      <c r="K36" s="41"/>
      <c r="L36" s="41"/>
      <c r="M36" s="41"/>
      <c r="N36" s="41"/>
      <c r="O36" s="41"/>
    </row>
    <row r="37" spans="1:15" ht="15.75">
      <c r="A37" s="9"/>
      <c r="B37" s="10" t="s">
        <v>39</v>
      </c>
      <c r="C37" s="29"/>
      <c r="D37" s="35">
        <f>SUM(D14:D36)</f>
        <v>588000</v>
      </c>
      <c r="E37" s="35">
        <f>SUM(E4:E35)</f>
        <v>1661000</v>
      </c>
      <c r="F37" s="19">
        <f>AVERAGE(F14:F36)</f>
        <v>124.24354998823082</v>
      </c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5.75">
      <c r="A38" s="9"/>
      <c r="B38" s="10" t="s">
        <v>17</v>
      </c>
      <c r="C38" s="29"/>
      <c r="D38" s="35">
        <f>D13+D37</f>
        <v>833000</v>
      </c>
      <c r="E38" s="35">
        <f>SUM(E5:E36)</f>
        <v>1661000</v>
      </c>
      <c r="F38" s="19">
        <f>AVERAGE(F37+F13)</f>
        <v>336.42042073653016</v>
      </c>
      <c r="G38" s="35"/>
      <c r="H38" s="35"/>
      <c r="I38" s="35"/>
      <c r="J38" s="35"/>
      <c r="K38" s="35"/>
      <c r="L38" s="35"/>
      <c r="M38" s="35"/>
      <c r="N38" s="35"/>
      <c r="O38" s="35"/>
    </row>
  </sheetData>
  <sheetProtection/>
  <mergeCells count="5">
    <mergeCell ref="D3:G3"/>
    <mergeCell ref="D2:G2"/>
    <mergeCell ref="H3:K3"/>
    <mergeCell ref="L3:O3"/>
    <mergeCell ref="H2:O2"/>
  </mergeCells>
  <printOptions/>
  <pageMargins left="0.1968503937007874" right="0.11811023622047245" top="0.15748031496062992" bottom="0.15748031496062992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2016-06-16T13:38:27Z</dcterms:modified>
  <cp:category/>
  <cp:version/>
  <cp:contentType/>
  <cp:contentStatus/>
</cp:coreProperties>
</file>