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<sst xmlns="http://schemas.openxmlformats.org/spreadsheetml/2006/main" count="56" uniqueCount="49">
  <si>
    <t>Дата закрытия задания:</t>
  </si>
  <si>
    <t>18.01.2016</t>
  </si>
  <si>
    <t>№</t>
  </si>
  <si>
    <t>Код</t>
  </si>
  <si>
    <t>Артикул</t>
  </si>
  <si>
    <t>Номенклатура</t>
  </si>
  <si>
    <t>Характеристика</t>
  </si>
  <si>
    <t>Операция</t>
  </si>
  <si>
    <t>Ед.</t>
  </si>
  <si>
    <t>Количество</t>
  </si>
  <si>
    <t>План</t>
  </si>
  <si>
    <t>18 января 2016 г.</t>
  </si>
  <si>
    <t>ФР-00000039</t>
  </si>
  <si>
    <t>603</t>
  </si>
  <si>
    <t>ФР-00000037</t>
  </si>
  <si>
    <t>601</t>
  </si>
  <si>
    <t>ФР-00000040</t>
  </si>
  <si>
    <t>604</t>
  </si>
  <si>
    <t>ФР-00000038</t>
  </si>
  <si>
    <t>602</t>
  </si>
  <si>
    <t>Итого по документу:</t>
  </si>
  <si>
    <t>Задание выдал:</t>
  </si>
  <si>
    <t>Работу выполнил:</t>
  </si>
  <si>
    <t>Задание получил:</t>
  </si>
  <si>
    <t>Работу принял:</t>
  </si>
  <si>
    <t>Пенал 2-х дв. 600х1400х600 (МДФ)</t>
  </si>
  <si>
    <t>Фрезеровка</t>
  </si>
  <si>
    <t>Шлифовка</t>
  </si>
  <si>
    <t>Сборка+упаковка</t>
  </si>
  <si>
    <t>Покраска</t>
  </si>
  <si>
    <t>мин</t>
  </si>
  <si>
    <t>Кг/мин</t>
  </si>
  <si>
    <t>Вес, кг</t>
  </si>
  <si>
    <t>Выработка</t>
  </si>
  <si>
    <t>Ставка</t>
  </si>
  <si>
    <t>опционально</t>
  </si>
  <si>
    <t>Руб./мин.</t>
  </si>
  <si>
    <t>Бюджет
(руб.)</t>
  </si>
  <si>
    <t>Подразделение</t>
  </si>
  <si>
    <t>Производство (цех)</t>
  </si>
  <si>
    <t>2 варианта вывода этого отчета. Опционально - это для директора</t>
  </si>
  <si>
    <t>План производства в производственных показателях № АСФР-000003 от 18 января 2016 г.</t>
  </si>
  <si>
    <t>Бюджет
(чел./смен)</t>
  </si>
  <si>
    <t>Ставка в мес.</t>
  </si>
  <si>
    <t>Час/см</t>
  </si>
  <si>
    <t>Мин/см</t>
  </si>
  <si>
    <t>См/мес.</t>
  </si>
  <si>
    <t>Ми./мес.</t>
  </si>
  <si>
    <t>Руб/мин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</si>
</sst>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5"/>
      <color indexed="63"/>
      <name val="Verdana"/>
      <family val="2"/>
    </font>
    <font>
      <b/>
      <sz val="12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indent="5"/>
    </xf>
    <xf numFmtId="0" fontId="0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Continuous" vertical="center"/>
    </xf>
    <xf numFmtId="0" fontId="1" fillId="0" borderId="16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21" fillId="0" borderId="1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9" fontId="0" fillId="0" borderId="11" xfId="0" applyNumberFormat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1" fillId="34" borderId="16" xfId="0" applyNumberFormat="1" applyFont="1" applyFill="1" applyBorder="1" applyAlignment="1">
      <alignment horizontal="center" vertical="center" wrapText="1"/>
    </xf>
    <xf numFmtId="0" fontId="1" fillId="34" borderId="17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right" vertical="center"/>
    </xf>
    <xf numFmtId="2" fontId="0" fillId="34" borderId="11" xfId="0" applyNumberFormat="1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X30"/>
  <sheetViews>
    <sheetView tabSelected="1" zoomScale="115" zoomScaleNormal="115" zoomScalePageLayoutView="0" workbookViewId="0" topLeftCell="D1">
      <selection activeCell="E10" sqref="E10"/>
    </sheetView>
  </sheetViews>
  <sheetFormatPr defaultColWidth="10.66015625" defaultRowHeight="11.25"/>
  <cols>
    <col min="1" max="1" width="2" style="1" customWidth="1"/>
    <col min="2" max="2" width="7.16015625" style="1" customWidth="1"/>
    <col min="3" max="3" width="12.66015625" style="1" customWidth="1"/>
    <col min="4" max="4" width="15.33203125" style="1" customWidth="1"/>
    <col min="5" max="5" width="24.16015625" style="1" customWidth="1"/>
    <col min="6" max="6" width="19" style="1" customWidth="1"/>
    <col min="7" max="7" width="20.16015625" style="1" customWidth="1"/>
    <col min="8" max="8" width="7.16015625" style="1" customWidth="1"/>
    <col min="9" max="9" width="14.16015625" style="1" customWidth="1"/>
    <col min="10" max="10" width="8.5" style="1" bestFit="1" customWidth="1"/>
    <col min="11" max="11" width="12.5" style="1" customWidth="1"/>
    <col min="12" max="12" width="15" style="1" customWidth="1"/>
    <col min="13" max="13" width="16.16015625" style="1" customWidth="1"/>
    <col min="14" max="14" width="16.16015625" style="46" customWidth="1"/>
    <col min="15" max="15" width="14.66015625" style="0" customWidth="1"/>
  </cols>
  <sheetData>
    <row r="2" spans="2:14" ht="15.75" customHeight="1" thickBot="1">
      <c r="B2" s="33" t="s">
        <v>41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8"/>
    </row>
    <row r="4" spans="2:14" ht="12.75" customHeight="1">
      <c r="B4" s="31" t="s">
        <v>38</v>
      </c>
      <c r="D4" s="32" t="s">
        <v>39</v>
      </c>
      <c r="E4" s="2"/>
      <c r="G4" s="3" t="s">
        <v>0</v>
      </c>
      <c r="H4" s="2" t="s">
        <v>1</v>
      </c>
      <c r="I4" s="2"/>
      <c r="J4" s="2"/>
      <c r="K4" s="2"/>
      <c r="L4" s="2"/>
      <c r="M4" s="2"/>
      <c r="N4" s="39"/>
    </row>
    <row r="6" spans="12:16" ht="11.25" customHeight="1">
      <c r="L6" s="30" t="s">
        <v>35</v>
      </c>
      <c r="M6" s="30" t="s">
        <v>35</v>
      </c>
      <c r="N6" s="40"/>
      <c r="P6" t="s">
        <v>40</v>
      </c>
    </row>
    <row r="7" spans="2:15" ht="12.75" customHeight="1">
      <c r="B7" s="21" t="s">
        <v>2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5" t="s">
        <v>9</v>
      </c>
      <c r="J7" s="27" t="s">
        <v>32</v>
      </c>
      <c r="K7" s="28" t="s">
        <v>33</v>
      </c>
      <c r="L7" s="28" t="s">
        <v>34</v>
      </c>
      <c r="M7" s="29" t="s">
        <v>37</v>
      </c>
      <c r="N7" s="41"/>
      <c r="O7" s="29" t="s">
        <v>42</v>
      </c>
    </row>
    <row r="8" spans="2:15" ht="12.75" customHeight="1">
      <c r="B8" s="22"/>
      <c r="C8" s="22"/>
      <c r="D8" s="22"/>
      <c r="E8" s="22"/>
      <c r="F8" s="22"/>
      <c r="G8" s="22"/>
      <c r="H8" s="22"/>
      <c r="I8" s="4" t="s">
        <v>10</v>
      </c>
      <c r="J8" s="22"/>
      <c r="K8" s="26" t="s">
        <v>31</v>
      </c>
      <c r="L8" s="26" t="s">
        <v>36</v>
      </c>
      <c r="M8" s="22"/>
      <c r="N8" s="42"/>
      <c r="O8" s="22"/>
    </row>
    <row r="9" spans="2:15" ht="11.25" customHeight="1">
      <c r="B9" s="5"/>
      <c r="C9" s="6" t="s">
        <v>11</v>
      </c>
      <c r="D9" s="7"/>
      <c r="E9" s="7"/>
      <c r="F9" s="7"/>
      <c r="G9" s="7"/>
      <c r="H9" s="7"/>
      <c r="I9" s="8">
        <f>I10+I11+I12+I13</f>
        <v>83.23</v>
      </c>
      <c r="J9" s="7"/>
      <c r="K9" s="8"/>
      <c r="L9" s="9"/>
      <c r="M9" s="10"/>
      <c r="N9" s="43"/>
      <c r="O9" s="10"/>
    </row>
    <row r="10" spans="2:24" ht="21.75" customHeight="1">
      <c r="B10" s="11">
        <v>1</v>
      </c>
      <c r="C10" s="12" t="s">
        <v>12</v>
      </c>
      <c r="D10" s="12" t="s">
        <v>13</v>
      </c>
      <c r="E10" s="13" t="s">
        <v>25</v>
      </c>
      <c r="F10" s="13"/>
      <c r="G10" s="13" t="s">
        <v>26</v>
      </c>
      <c r="H10" s="24" t="s">
        <v>30</v>
      </c>
      <c r="I10" s="14">
        <v>17.5</v>
      </c>
      <c r="J10" s="24">
        <v>4.5</v>
      </c>
      <c r="K10" s="14">
        <f>J10/I10</f>
        <v>0.2571428571428571</v>
      </c>
      <c r="L10" s="15">
        <v>2.3</v>
      </c>
      <c r="M10" s="16">
        <f>I10*L10</f>
        <v>40.25</v>
      </c>
      <c r="N10" s="44"/>
      <c r="O10" s="16">
        <f>I10/480</f>
        <v>0.036458333333333336</v>
      </c>
      <c r="S10" s="35" t="s">
        <v>43</v>
      </c>
      <c r="T10" s="35" t="s">
        <v>44</v>
      </c>
      <c r="U10" s="35" t="s">
        <v>45</v>
      </c>
      <c r="V10" s="36" t="s">
        <v>46</v>
      </c>
      <c r="W10" s="36" t="s">
        <v>47</v>
      </c>
      <c r="X10" s="35" t="s">
        <v>48</v>
      </c>
    </row>
    <row r="11" spans="2:24" ht="21.75" customHeight="1">
      <c r="B11" s="11">
        <v>2</v>
      </c>
      <c r="C11" s="12" t="s">
        <v>14</v>
      </c>
      <c r="D11" s="12" t="s">
        <v>15</v>
      </c>
      <c r="E11" s="13" t="s">
        <v>25</v>
      </c>
      <c r="F11" s="13"/>
      <c r="G11" s="13" t="s">
        <v>27</v>
      </c>
      <c r="H11" s="24" t="s">
        <v>30</v>
      </c>
      <c r="I11" s="14">
        <v>37.5</v>
      </c>
      <c r="J11" s="24">
        <v>4.5</v>
      </c>
      <c r="K11" s="14">
        <f>J11/I11</f>
        <v>0.12</v>
      </c>
      <c r="L11" s="15">
        <v>2.3</v>
      </c>
      <c r="M11" s="16">
        <f>I11*L11</f>
        <v>86.25</v>
      </c>
      <c r="N11" s="44"/>
      <c r="O11" s="16">
        <f>I11/480</f>
        <v>0.078125</v>
      </c>
      <c r="S11" s="35">
        <v>22000</v>
      </c>
      <c r="T11" s="35">
        <v>8</v>
      </c>
      <c r="U11" s="35">
        <f>T11*60</f>
        <v>480</v>
      </c>
      <c r="V11" s="35">
        <v>20</v>
      </c>
      <c r="W11" s="35">
        <f>U11*V11</f>
        <v>9600</v>
      </c>
      <c r="X11" s="37">
        <f>S11/W11</f>
        <v>2.2916666666666665</v>
      </c>
    </row>
    <row r="12" spans="2:15" ht="21.75" customHeight="1">
      <c r="B12" s="11">
        <v>3</v>
      </c>
      <c r="C12" s="12" t="s">
        <v>16</v>
      </c>
      <c r="D12" s="12" t="s">
        <v>17</v>
      </c>
      <c r="E12" s="13" t="s">
        <v>25</v>
      </c>
      <c r="F12" s="13"/>
      <c r="G12" s="13" t="s">
        <v>28</v>
      </c>
      <c r="H12" s="24" t="s">
        <v>30</v>
      </c>
      <c r="I12" s="14">
        <v>14.9</v>
      </c>
      <c r="J12" s="24">
        <v>4.5</v>
      </c>
      <c r="K12" s="14">
        <f>J12/I12</f>
        <v>0.30201342281879195</v>
      </c>
      <c r="L12" s="15">
        <v>2.4</v>
      </c>
      <c r="M12" s="16">
        <f>I12*L12</f>
        <v>35.76</v>
      </c>
      <c r="N12" s="44"/>
      <c r="O12" s="16">
        <f>I12/480</f>
        <v>0.03104166666666667</v>
      </c>
    </row>
    <row r="13" spans="2:15" ht="21.75" customHeight="1">
      <c r="B13" s="11">
        <v>4</v>
      </c>
      <c r="C13" s="12" t="s">
        <v>18</v>
      </c>
      <c r="D13" s="12" t="s">
        <v>19</v>
      </c>
      <c r="E13" s="13" t="s">
        <v>25</v>
      </c>
      <c r="F13" s="13"/>
      <c r="G13" s="13" t="s">
        <v>29</v>
      </c>
      <c r="H13" s="24" t="s">
        <v>30</v>
      </c>
      <c r="I13" s="14">
        <v>13.33</v>
      </c>
      <c r="J13" s="24">
        <v>4.5</v>
      </c>
      <c r="K13" s="14">
        <f>J13/I13</f>
        <v>0.33758439609902474</v>
      </c>
      <c r="L13" s="15">
        <v>2.6</v>
      </c>
      <c r="M13" s="16">
        <f>I13*L13</f>
        <v>34.658</v>
      </c>
      <c r="N13" s="44"/>
      <c r="O13" s="16">
        <f>I13/480</f>
        <v>0.027770833333333335</v>
      </c>
    </row>
    <row r="14" spans="2:15" ht="11.25" customHeight="1">
      <c r="B14" s="17"/>
      <c r="C14" s="2"/>
      <c r="D14" s="2"/>
      <c r="E14" s="2"/>
      <c r="F14" s="2"/>
      <c r="G14" s="2"/>
      <c r="H14" s="2"/>
      <c r="I14" s="2"/>
      <c r="J14" s="2"/>
      <c r="K14" s="2"/>
      <c r="L14" s="18" t="s">
        <v>20</v>
      </c>
      <c r="M14" s="34">
        <f>SUM(M10:M13)</f>
        <v>196.918</v>
      </c>
      <c r="N14" s="45"/>
      <c r="O14" s="34"/>
    </row>
    <row r="15" ht="11.25" customHeight="1"/>
    <row r="16" ht="11.25" customHeight="1"/>
    <row r="17" spans="2:12" ht="11.25" customHeight="1">
      <c r="B17" s="19" t="s">
        <v>21</v>
      </c>
      <c r="D17" s="2"/>
      <c r="E17" s="2"/>
      <c r="G17" s="19" t="s">
        <v>22</v>
      </c>
      <c r="H17" s="2"/>
      <c r="I17" s="2"/>
      <c r="J17" s="2"/>
      <c r="K17" s="2"/>
      <c r="L17" s="2"/>
    </row>
    <row r="19" spans="2:12" ht="11.25" customHeight="1">
      <c r="B19" s="19" t="s">
        <v>23</v>
      </c>
      <c r="D19" s="2"/>
      <c r="E19" s="2"/>
      <c r="G19" s="19" t="s">
        <v>24</v>
      </c>
      <c r="H19" s="2"/>
      <c r="I19" s="2"/>
      <c r="J19" s="2"/>
      <c r="K19" s="2"/>
      <c r="L19" s="2"/>
    </row>
    <row r="20" ht="11.25" customHeight="1"/>
    <row r="27" ht="11.25">
      <c r="E27" s="23"/>
    </row>
    <row r="28" ht="11.25">
      <c r="E28" s="23"/>
    </row>
    <row r="29" ht="11.25">
      <c r="E29" s="23"/>
    </row>
    <row r="30" ht="11.25">
      <c r="E30" s="23"/>
    </row>
  </sheetData>
  <sheetProtection/>
  <mergeCells count="11">
    <mergeCell ref="J7:J8"/>
    <mergeCell ref="O7:O8"/>
    <mergeCell ref="B2:M2"/>
    <mergeCell ref="B7:B8"/>
    <mergeCell ref="C7:C8"/>
    <mergeCell ref="D7:D8"/>
    <mergeCell ref="E7:E8"/>
    <mergeCell ref="F7:F8"/>
    <mergeCell ref="G7:G8"/>
    <mergeCell ref="H7:H8"/>
    <mergeCell ref="M7:M8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2017-03-21T06:58:00Z</cp:lastPrinted>
  <dcterms:created xsi:type="dcterms:W3CDTF">2017-03-21T06:58:00Z</dcterms:created>
  <dcterms:modified xsi:type="dcterms:W3CDTF">2017-03-21T09:09:06Z</dcterms:modified>
  <cp:category/>
  <cp:version/>
  <cp:contentType/>
  <cp:contentStatus/>
  <cp:revision>1</cp:revision>
</cp:coreProperties>
</file>